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asterthesis\g_partner\"/>
    </mc:Choice>
  </mc:AlternateContent>
  <xr:revisionPtr revIDLastSave="0" documentId="13_ncr:9_{2A8E427C-9D17-47FA-A232-1E9D9C634B34}" xr6:coauthVersionLast="47" xr6:coauthVersionMax="47" xr10:uidLastSave="{00000000-0000-0000-0000-000000000000}"/>
  <bookViews>
    <workbookView xWindow="-120" yWindow="-120" windowWidth="51840" windowHeight="21390" xr2:uid="{2A38BE7F-64BB-43D6-91EF-1467F0BA6F49}"/>
  </bookViews>
  <sheets>
    <sheet name="df_IMM" sheetId="1" r:id="rId1"/>
  </sheets>
  <calcPr calcId="0"/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" i="1"/>
  <c r="R23" i="1" l="1"/>
  <c r="R24" i="1" s="1"/>
  <c r="S23" i="1"/>
  <c r="S24" i="1" s="1"/>
</calcChain>
</file>

<file path=xl/sharedStrings.xml><?xml version="1.0" encoding="utf-8"?>
<sst xmlns="http://schemas.openxmlformats.org/spreadsheetml/2006/main" count="74" uniqueCount="56">
  <si>
    <t>material-nr</t>
  </si>
  <si>
    <t>TextMat</t>
  </si>
  <si>
    <t>Budget</t>
  </si>
  <si>
    <t>minLot</t>
  </si>
  <si>
    <t>maxLot</t>
  </si>
  <si>
    <t>roundvalue</t>
  </si>
  <si>
    <t>work_plan</t>
  </si>
  <si>
    <t>changeover_H</t>
  </si>
  <si>
    <t>cycletime_s</t>
  </si>
  <si>
    <t>employeetime_s</t>
  </si>
  <si>
    <t>Gebindem.</t>
  </si>
  <si>
    <t>ideal_lot</t>
  </si>
  <si>
    <t>opt_lot</t>
  </si>
  <si>
    <t>n_lots</t>
  </si>
  <si>
    <t>366.130.16.1</t>
  </si>
  <si>
    <t>Abzweig PE-HD 45G d90/90</t>
  </si>
  <si>
    <t>SPRI2314</t>
  </si>
  <si>
    <t>367.792.16.1</t>
  </si>
  <si>
    <t>AnBogen PE-HD 90G d110/110 L22.5/7.5</t>
  </si>
  <si>
    <t>368.120.16.1</t>
  </si>
  <si>
    <t>Abzweig PE-HD 45G d125/63</t>
  </si>
  <si>
    <t>368.125.16.1</t>
  </si>
  <si>
    <t>Abzweig PE-HD 45G d125/75</t>
  </si>
  <si>
    <t>368.130.16.1</t>
  </si>
  <si>
    <t>Abzweig PE-HD 45G d125/90</t>
  </si>
  <si>
    <t>368.135.16.0</t>
  </si>
  <si>
    <t>Abzweiger 45G D125x110 PE</t>
  </si>
  <si>
    <t>368.135.16.1</t>
  </si>
  <si>
    <t>Abzweig PE-HD 45G d125/110</t>
  </si>
  <si>
    <t>368.139.16.1</t>
  </si>
  <si>
    <t>Abzweig PE-HD 45G d125/125</t>
  </si>
  <si>
    <t>387.437.16.9</t>
  </si>
  <si>
    <t>Wandklosettbogen 90G D110x110</t>
  </si>
  <si>
    <t>261.855.00.1</t>
  </si>
  <si>
    <t>Abzweig PE-HD 45G d56/50 mit Manschette</t>
  </si>
  <si>
    <t>SPRI2315</t>
  </si>
  <si>
    <t>363.112.16.1</t>
  </si>
  <si>
    <t>Abzweig PE-HD 45G d56/50</t>
  </si>
  <si>
    <t>363.115.16.1</t>
  </si>
  <si>
    <t>Abzweig PE-HD 45G d56/56</t>
  </si>
  <si>
    <t>364.112.16.1</t>
  </si>
  <si>
    <t>Abzweig PE-HD 45G d63/50</t>
  </si>
  <si>
    <t>366.887.16.1</t>
  </si>
  <si>
    <t>Anschlussstutzen PE-HD d90/90</t>
  </si>
  <si>
    <t>367.887.16.1</t>
  </si>
  <si>
    <t>Anschlussstutzen PE-HD d110/90</t>
  </si>
  <si>
    <t>368.700.16.1</t>
  </si>
  <si>
    <t>Langmuffe m/Doppelbund PE-HD d125</t>
  </si>
  <si>
    <t>369.700.16.1</t>
  </si>
  <si>
    <t>Langmuffe m/Doppelbund PE-HD d160</t>
  </si>
  <si>
    <t>862.814.16.0</t>
  </si>
  <si>
    <t>Bogen D110 barbeitet</t>
  </si>
  <si>
    <t>zeit/jahr</t>
  </si>
  <si>
    <t>utilization</t>
  </si>
  <si>
    <t>max. h pro Maschine</t>
  </si>
  <si>
    <t>Kavit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</si>
</sst>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34" borderId="0" xfId="0" applyFill="1"/>
    <xf numFmtId="10" fontId="0" fillId="34" borderId="0" xfId="1" applyNumberFormat="1" applyFont="1" applyFill="1"/>
    <xf numFmtId="10" fontId="0" fillId="33" borderId="0" xfId="1" applyNumberFormat="1" applyFont="1" applyFill="1"/>
    <xf numFmtId="9" fontId="0" fillId="0" borderId="0" xfId="0" applyNumberFormat="1"/>
    <xf numFmtId="0" fontId="0" fillId="0" borderId="0" xfId="0" applyAlignment="1">
      <alignment horizontal="right"/>
    </xf>
    <xf numFmtId="0" fontId="16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7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59EC4-27B3-48A5-8607-BFD0B396B471}">
  <dimension ref="A1:V24"/>
  <sheetViews>
    <sheetView tabSelected="1" zoomScale="130" zoomScaleNormal="130" workbookViewId="0">
      <selection activeCell="U10" sqref="U10"/>
    </sheetView>
  </sheetViews>
  <sheetFormatPr defaultRowHeight="15" x14ac:dyDescent="0.25"/>
  <cols>
    <col min="17" max="17" width="6.5703125" customWidth="1"/>
    <col min="20" max="20" width="3.85546875" customWidth="1"/>
  </cols>
  <sheetData>
    <row r="1" spans="1:18" x14ac:dyDescent="0.25">
      <c r="A1" s="7"/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55</v>
      </c>
      <c r="M1" s="7" t="s">
        <v>10</v>
      </c>
      <c r="N1" s="7" t="s">
        <v>11</v>
      </c>
      <c r="O1" s="7" t="s">
        <v>12</v>
      </c>
      <c r="P1" s="7" t="s">
        <v>13</v>
      </c>
      <c r="Q1" s="7"/>
      <c r="R1" s="7" t="s">
        <v>52</v>
      </c>
    </row>
    <row r="2" spans="1:18" x14ac:dyDescent="0.25">
      <c r="A2">
        <v>0</v>
      </c>
      <c r="B2" t="s">
        <v>14</v>
      </c>
      <c r="C2" t="s">
        <v>15</v>
      </c>
      <c r="D2">
        <v>36261</v>
      </c>
      <c r="E2">
        <v>2000</v>
      </c>
      <c r="F2">
        <v>7500</v>
      </c>
      <c r="G2">
        <v>160</v>
      </c>
      <c r="H2" s="1" t="s">
        <v>16</v>
      </c>
      <c r="I2">
        <v>2.4830000000000001</v>
      </c>
      <c r="J2">
        <v>37.6</v>
      </c>
      <c r="K2">
        <v>3.173</v>
      </c>
      <c r="L2">
        <v>1</v>
      </c>
      <c r="M2">
        <v>160</v>
      </c>
      <c r="N2">
        <v>5266</v>
      </c>
      <c r="O2">
        <v>5266</v>
      </c>
      <c r="P2">
        <v>7</v>
      </c>
      <c r="R2" s="1">
        <f>D2*J2</f>
        <v>1363413.6</v>
      </c>
    </row>
    <row r="3" spans="1:18" x14ac:dyDescent="0.25">
      <c r="A3">
        <v>1</v>
      </c>
      <c r="B3" t="s">
        <v>17</v>
      </c>
      <c r="C3" t="s">
        <v>18</v>
      </c>
      <c r="D3">
        <v>4810</v>
      </c>
      <c r="E3">
        <v>1700</v>
      </c>
      <c r="F3">
        <v>6100</v>
      </c>
      <c r="G3">
        <v>100</v>
      </c>
      <c r="H3" s="1" t="s">
        <v>16</v>
      </c>
      <c r="I3">
        <v>2.4830000000000001</v>
      </c>
      <c r="J3">
        <v>48.5</v>
      </c>
      <c r="K3">
        <v>48.5</v>
      </c>
      <c r="L3">
        <v>1</v>
      </c>
      <c r="M3">
        <v>100</v>
      </c>
      <c r="N3">
        <v>4082</v>
      </c>
      <c r="O3">
        <v>4082</v>
      </c>
      <c r="P3">
        <v>2</v>
      </c>
      <c r="R3" s="1">
        <f t="shared" ref="R3:R19" si="0">D3*J3</f>
        <v>233285</v>
      </c>
    </row>
    <row r="4" spans="1:18" x14ac:dyDescent="0.25">
      <c r="A4">
        <v>2</v>
      </c>
      <c r="B4" t="s">
        <v>19</v>
      </c>
      <c r="C4" t="s">
        <v>20</v>
      </c>
      <c r="D4">
        <v>8785</v>
      </c>
      <c r="E4">
        <v>1280</v>
      </c>
      <c r="F4">
        <v>5600</v>
      </c>
      <c r="G4">
        <v>80</v>
      </c>
      <c r="H4" s="1" t="s">
        <v>16</v>
      </c>
      <c r="I4">
        <v>2.4830000000000001</v>
      </c>
      <c r="J4">
        <v>60.5</v>
      </c>
      <c r="K4">
        <v>6.1529999999999996</v>
      </c>
      <c r="L4">
        <v>1</v>
      </c>
      <c r="M4">
        <v>80</v>
      </c>
      <c r="N4">
        <v>3273</v>
      </c>
      <c r="O4">
        <v>3273</v>
      </c>
      <c r="P4">
        <v>3</v>
      </c>
      <c r="R4" s="1">
        <f t="shared" si="0"/>
        <v>531492.5</v>
      </c>
    </row>
    <row r="5" spans="1:18" x14ac:dyDescent="0.25">
      <c r="A5">
        <v>3</v>
      </c>
      <c r="B5" t="s">
        <v>21</v>
      </c>
      <c r="C5" t="s">
        <v>22</v>
      </c>
      <c r="D5">
        <v>6934</v>
      </c>
      <c r="E5">
        <v>1600</v>
      </c>
      <c r="F5">
        <v>8800</v>
      </c>
      <c r="G5">
        <v>80</v>
      </c>
      <c r="H5" s="1" t="s">
        <v>16</v>
      </c>
      <c r="I5">
        <v>2.4830000000000001</v>
      </c>
      <c r="J5">
        <v>58.5</v>
      </c>
      <c r="K5">
        <v>6.1379999999999999</v>
      </c>
      <c r="L5">
        <v>1</v>
      </c>
      <c r="M5">
        <v>80</v>
      </c>
      <c r="N5">
        <v>3385</v>
      </c>
      <c r="O5">
        <v>3385</v>
      </c>
      <c r="P5">
        <v>3</v>
      </c>
      <c r="R5" s="1">
        <f t="shared" si="0"/>
        <v>405639</v>
      </c>
    </row>
    <row r="6" spans="1:18" x14ac:dyDescent="0.25">
      <c r="A6">
        <v>4</v>
      </c>
      <c r="B6" t="s">
        <v>23</v>
      </c>
      <c r="C6" t="s">
        <v>24</v>
      </c>
      <c r="D6">
        <v>4715</v>
      </c>
      <c r="E6">
        <v>1200</v>
      </c>
      <c r="F6">
        <v>2400</v>
      </c>
      <c r="G6">
        <v>60</v>
      </c>
      <c r="H6" s="1" t="s">
        <v>16</v>
      </c>
      <c r="I6">
        <v>2.4830000000000001</v>
      </c>
      <c r="J6">
        <v>65</v>
      </c>
      <c r="K6">
        <v>7.8860000000000001</v>
      </c>
      <c r="L6">
        <v>1</v>
      </c>
      <c r="M6">
        <v>60</v>
      </c>
      <c r="N6">
        <v>3046</v>
      </c>
      <c r="O6">
        <v>2400</v>
      </c>
      <c r="P6">
        <v>2</v>
      </c>
      <c r="R6" s="1">
        <f t="shared" si="0"/>
        <v>306475</v>
      </c>
    </row>
    <row r="7" spans="1:18" x14ac:dyDescent="0.25">
      <c r="A7">
        <v>5</v>
      </c>
      <c r="B7" t="s">
        <v>25</v>
      </c>
      <c r="C7" t="s">
        <v>26</v>
      </c>
      <c r="D7">
        <v>1691</v>
      </c>
      <c r="E7">
        <v>72</v>
      </c>
      <c r="F7">
        <v>1440</v>
      </c>
      <c r="G7">
        <v>72</v>
      </c>
      <c r="H7" s="1" t="s">
        <v>16</v>
      </c>
      <c r="I7">
        <v>0.25</v>
      </c>
      <c r="J7">
        <v>58.8</v>
      </c>
      <c r="K7">
        <v>6.6520000000000001</v>
      </c>
      <c r="L7">
        <v>1</v>
      </c>
      <c r="M7">
        <v>72</v>
      </c>
      <c r="N7">
        <v>3367</v>
      </c>
      <c r="O7">
        <v>1440</v>
      </c>
      <c r="P7">
        <v>2</v>
      </c>
      <c r="R7" s="1">
        <f t="shared" si="0"/>
        <v>99430.799999999988</v>
      </c>
    </row>
    <row r="8" spans="1:18" x14ac:dyDescent="0.25">
      <c r="A8">
        <v>6</v>
      </c>
      <c r="B8" t="s">
        <v>27</v>
      </c>
      <c r="C8" t="s">
        <v>28</v>
      </c>
      <c r="D8">
        <v>24519</v>
      </c>
      <c r="E8">
        <v>1440</v>
      </c>
      <c r="F8">
        <v>5640</v>
      </c>
      <c r="G8">
        <v>60</v>
      </c>
      <c r="H8" s="1" t="s">
        <v>16</v>
      </c>
      <c r="I8">
        <v>2.4830000000000001</v>
      </c>
      <c r="J8">
        <v>59.6</v>
      </c>
      <c r="K8">
        <v>7.7670000000000003</v>
      </c>
      <c r="L8">
        <v>1</v>
      </c>
      <c r="M8">
        <v>60</v>
      </c>
      <c r="N8">
        <v>3322</v>
      </c>
      <c r="O8">
        <v>3322</v>
      </c>
      <c r="P8">
        <v>8</v>
      </c>
      <c r="R8" s="1">
        <f t="shared" si="0"/>
        <v>1461332.4000000001</v>
      </c>
    </row>
    <row r="9" spans="1:18" x14ac:dyDescent="0.25">
      <c r="A9">
        <v>7</v>
      </c>
      <c r="B9" t="s">
        <v>29</v>
      </c>
      <c r="C9" t="s">
        <v>30</v>
      </c>
      <c r="D9">
        <v>19337</v>
      </c>
      <c r="E9">
        <v>1600</v>
      </c>
      <c r="F9">
        <v>6560</v>
      </c>
      <c r="G9">
        <v>80</v>
      </c>
      <c r="H9" s="1" t="s">
        <v>16</v>
      </c>
      <c r="I9">
        <v>2.4830000000000001</v>
      </c>
      <c r="J9">
        <v>56.4</v>
      </c>
      <c r="K9">
        <v>6.0609999999999999</v>
      </c>
      <c r="L9">
        <v>1</v>
      </c>
      <c r="M9">
        <v>80</v>
      </c>
      <c r="N9">
        <v>3511</v>
      </c>
      <c r="O9">
        <v>3511</v>
      </c>
      <c r="P9">
        <v>6</v>
      </c>
      <c r="R9" s="1">
        <f t="shared" si="0"/>
        <v>1090606.8</v>
      </c>
    </row>
    <row r="10" spans="1:18" x14ac:dyDescent="0.25">
      <c r="A10">
        <v>8</v>
      </c>
      <c r="B10" t="s">
        <v>31</v>
      </c>
      <c r="C10" t="s">
        <v>32</v>
      </c>
      <c r="D10">
        <v>189</v>
      </c>
      <c r="E10">
        <v>800</v>
      </c>
      <c r="F10">
        <v>4800</v>
      </c>
      <c r="G10">
        <v>100</v>
      </c>
      <c r="H10" s="1" t="s">
        <v>16</v>
      </c>
      <c r="I10">
        <v>2.4830000000000001</v>
      </c>
      <c r="J10">
        <v>50</v>
      </c>
      <c r="K10">
        <v>3.2</v>
      </c>
      <c r="L10">
        <v>1</v>
      </c>
      <c r="M10">
        <v>100</v>
      </c>
      <c r="N10">
        <v>3960</v>
      </c>
      <c r="O10">
        <v>3960</v>
      </c>
      <c r="P10">
        <v>1</v>
      </c>
      <c r="R10" s="1">
        <f t="shared" si="0"/>
        <v>9450</v>
      </c>
    </row>
    <row r="11" spans="1:18" x14ac:dyDescent="0.25">
      <c r="A11">
        <v>9</v>
      </c>
      <c r="B11" t="s">
        <v>33</v>
      </c>
      <c r="C11" t="s">
        <v>34</v>
      </c>
      <c r="D11">
        <v>1914</v>
      </c>
      <c r="E11">
        <v>400</v>
      </c>
      <c r="F11">
        <v>5600</v>
      </c>
      <c r="G11">
        <v>400</v>
      </c>
      <c r="H11" s="2" t="s">
        <v>35</v>
      </c>
      <c r="I11">
        <v>2.4830000000000001</v>
      </c>
      <c r="J11">
        <v>16</v>
      </c>
      <c r="K11">
        <v>1.458</v>
      </c>
      <c r="L11">
        <v>2</v>
      </c>
      <c r="M11">
        <v>400</v>
      </c>
      <c r="N11">
        <v>12375</v>
      </c>
      <c r="O11">
        <v>5600</v>
      </c>
      <c r="P11">
        <v>1</v>
      </c>
      <c r="R11" s="2">
        <f t="shared" si="0"/>
        <v>30624</v>
      </c>
    </row>
    <row r="12" spans="1:18" x14ac:dyDescent="0.25">
      <c r="A12">
        <v>10</v>
      </c>
      <c r="B12" t="s">
        <v>36</v>
      </c>
      <c r="C12" t="s">
        <v>37</v>
      </c>
      <c r="D12">
        <v>30272</v>
      </c>
      <c r="E12">
        <v>4400</v>
      </c>
      <c r="F12">
        <v>8000</v>
      </c>
      <c r="G12">
        <v>400</v>
      </c>
      <c r="H12" s="2" t="s">
        <v>35</v>
      </c>
      <c r="I12">
        <v>2.4830000000000001</v>
      </c>
      <c r="J12">
        <v>18</v>
      </c>
      <c r="K12">
        <v>2.0230000000000001</v>
      </c>
      <c r="L12">
        <v>2</v>
      </c>
      <c r="M12">
        <v>400</v>
      </c>
      <c r="N12">
        <v>11000</v>
      </c>
      <c r="O12">
        <v>8000</v>
      </c>
      <c r="P12">
        <v>4</v>
      </c>
      <c r="R12" s="2">
        <f t="shared" si="0"/>
        <v>544896</v>
      </c>
    </row>
    <row r="13" spans="1:18" x14ac:dyDescent="0.25">
      <c r="A13">
        <v>11</v>
      </c>
      <c r="B13" t="s">
        <v>38</v>
      </c>
      <c r="C13" t="s">
        <v>39</v>
      </c>
      <c r="D13">
        <v>72572</v>
      </c>
      <c r="E13">
        <v>3960</v>
      </c>
      <c r="F13">
        <v>10560</v>
      </c>
      <c r="G13">
        <v>440</v>
      </c>
      <c r="H13" s="2" t="s">
        <v>35</v>
      </c>
      <c r="I13">
        <v>2.4830000000000001</v>
      </c>
      <c r="J13">
        <v>20.9</v>
      </c>
      <c r="K13">
        <v>2.1030000000000002</v>
      </c>
      <c r="L13">
        <v>2</v>
      </c>
      <c r="M13">
        <v>440</v>
      </c>
      <c r="N13">
        <v>9474</v>
      </c>
      <c r="O13">
        <v>9474</v>
      </c>
      <c r="P13">
        <v>8</v>
      </c>
      <c r="R13" s="2">
        <f t="shared" si="0"/>
        <v>1516754.7999999998</v>
      </c>
    </row>
    <row r="14" spans="1:18" x14ac:dyDescent="0.25">
      <c r="A14">
        <v>12</v>
      </c>
      <c r="B14" t="s">
        <v>40</v>
      </c>
      <c r="C14" t="s">
        <v>41</v>
      </c>
      <c r="D14">
        <v>27410</v>
      </c>
      <c r="E14">
        <v>2880</v>
      </c>
      <c r="F14">
        <v>16000</v>
      </c>
      <c r="G14">
        <v>320</v>
      </c>
      <c r="H14" s="2" t="s">
        <v>35</v>
      </c>
      <c r="I14">
        <v>2.4830000000000001</v>
      </c>
      <c r="J14">
        <v>42</v>
      </c>
      <c r="K14">
        <v>2.4430000000000001</v>
      </c>
      <c r="L14">
        <v>2</v>
      </c>
      <c r="M14">
        <v>320</v>
      </c>
      <c r="N14">
        <v>4714</v>
      </c>
      <c r="O14">
        <v>4714</v>
      </c>
      <c r="P14">
        <v>6</v>
      </c>
      <c r="R14" s="2">
        <f t="shared" si="0"/>
        <v>1151220</v>
      </c>
    </row>
    <row r="15" spans="1:18" x14ac:dyDescent="0.25">
      <c r="A15">
        <v>13</v>
      </c>
      <c r="B15" t="s">
        <v>42</v>
      </c>
      <c r="C15" t="s">
        <v>43</v>
      </c>
      <c r="D15">
        <v>76744</v>
      </c>
      <c r="E15">
        <v>2880</v>
      </c>
      <c r="F15">
        <v>7040</v>
      </c>
      <c r="G15">
        <v>160</v>
      </c>
      <c r="H15" s="2" t="s">
        <v>35</v>
      </c>
      <c r="I15">
        <v>2.4830000000000001</v>
      </c>
      <c r="J15">
        <v>46.9</v>
      </c>
      <c r="K15">
        <v>47.4</v>
      </c>
      <c r="L15">
        <v>1</v>
      </c>
      <c r="M15">
        <v>160</v>
      </c>
      <c r="N15">
        <v>4222</v>
      </c>
      <c r="O15">
        <v>4222</v>
      </c>
      <c r="P15">
        <v>19</v>
      </c>
      <c r="R15" s="2">
        <f t="shared" si="0"/>
        <v>3599293.6</v>
      </c>
    </row>
    <row r="16" spans="1:18" x14ac:dyDescent="0.25">
      <c r="A16">
        <v>14</v>
      </c>
      <c r="B16" t="s">
        <v>44</v>
      </c>
      <c r="C16" t="s">
        <v>45</v>
      </c>
      <c r="D16">
        <v>21412</v>
      </c>
      <c r="E16">
        <v>1920</v>
      </c>
      <c r="F16">
        <v>6960</v>
      </c>
      <c r="G16">
        <v>120</v>
      </c>
      <c r="H16" s="2" t="s">
        <v>35</v>
      </c>
      <c r="I16">
        <v>2.4830000000000001</v>
      </c>
      <c r="J16">
        <v>59.5</v>
      </c>
      <c r="K16">
        <v>59.5</v>
      </c>
      <c r="L16">
        <v>1</v>
      </c>
      <c r="M16">
        <v>120</v>
      </c>
      <c r="N16">
        <v>3328</v>
      </c>
      <c r="O16">
        <v>3328</v>
      </c>
      <c r="P16">
        <v>7</v>
      </c>
      <c r="R16" s="2">
        <f t="shared" si="0"/>
        <v>1274014</v>
      </c>
    </row>
    <row r="17" spans="1:22" x14ac:dyDescent="0.25">
      <c r="A17">
        <v>15</v>
      </c>
      <c r="B17" t="s">
        <v>46</v>
      </c>
      <c r="C17" t="s">
        <v>47</v>
      </c>
      <c r="D17">
        <v>24014</v>
      </c>
      <c r="E17">
        <v>1680</v>
      </c>
      <c r="F17">
        <v>5680</v>
      </c>
      <c r="G17">
        <v>80</v>
      </c>
      <c r="H17" s="2" t="s">
        <v>35</v>
      </c>
      <c r="I17">
        <v>2.4830000000000001</v>
      </c>
      <c r="J17">
        <v>61.6</v>
      </c>
      <c r="K17">
        <v>61.6</v>
      </c>
      <c r="L17">
        <v>1</v>
      </c>
      <c r="M17">
        <v>80</v>
      </c>
      <c r="N17">
        <v>3214</v>
      </c>
      <c r="O17">
        <v>3214</v>
      </c>
      <c r="P17">
        <v>8</v>
      </c>
      <c r="R17" s="2">
        <f t="shared" si="0"/>
        <v>1479262.4000000001</v>
      </c>
    </row>
    <row r="18" spans="1:22" x14ac:dyDescent="0.25">
      <c r="A18">
        <v>16</v>
      </c>
      <c r="B18" t="s">
        <v>48</v>
      </c>
      <c r="C18" t="s">
        <v>49</v>
      </c>
      <c r="D18">
        <v>33957</v>
      </c>
      <c r="E18">
        <v>1040</v>
      </c>
      <c r="F18">
        <v>4800</v>
      </c>
      <c r="G18">
        <v>40</v>
      </c>
      <c r="H18" s="2" t="s">
        <v>35</v>
      </c>
      <c r="I18">
        <v>2.4830000000000001</v>
      </c>
      <c r="J18">
        <v>83.2</v>
      </c>
      <c r="K18">
        <v>83.2</v>
      </c>
      <c r="L18">
        <v>1</v>
      </c>
      <c r="M18">
        <v>40</v>
      </c>
      <c r="N18">
        <v>2380</v>
      </c>
      <c r="O18">
        <v>2380</v>
      </c>
      <c r="P18">
        <v>15</v>
      </c>
      <c r="R18" s="2">
        <f t="shared" si="0"/>
        <v>2825222.4</v>
      </c>
    </row>
    <row r="19" spans="1:22" x14ac:dyDescent="0.25">
      <c r="A19">
        <v>17</v>
      </c>
      <c r="B19" t="s">
        <v>50</v>
      </c>
      <c r="C19" t="s">
        <v>51</v>
      </c>
      <c r="D19">
        <v>43044</v>
      </c>
      <c r="E19">
        <v>3696</v>
      </c>
      <c r="F19">
        <v>7128</v>
      </c>
      <c r="G19">
        <v>264</v>
      </c>
      <c r="H19" s="2" t="s">
        <v>35</v>
      </c>
      <c r="I19">
        <v>3.4</v>
      </c>
      <c r="J19">
        <v>23.7</v>
      </c>
      <c r="K19">
        <v>4.5999999999999996</v>
      </c>
      <c r="L19">
        <v>2</v>
      </c>
      <c r="M19">
        <v>264</v>
      </c>
      <c r="N19">
        <v>8354</v>
      </c>
      <c r="O19">
        <v>7128</v>
      </c>
      <c r="P19">
        <v>7</v>
      </c>
      <c r="R19" s="2">
        <f t="shared" si="0"/>
        <v>1020142.7999999999</v>
      </c>
    </row>
    <row r="22" spans="1:22" x14ac:dyDescent="0.25">
      <c r="R22" s="1" t="s">
        <v>16</v>
      </c>
      <c r="S22" s="2" t="s">
        <v>35</v>
      </c>
      <c r="T22" s="5"/>
    </row>
    <row r="23" spans="1:22" x14ac:dyDescent="0.25">
      <c r="R23" s="1">
        <f>SUM(R2:R10)/3600</f>
        <v>1528.0903055555555</v>
      </c>
      <c r="S23" s="2">
        <f>SUM(R11:R19)/3600</f>
        <v>3733.7305555555563</v>
      </c>
      <c r="U23">
        <v>5500</v>
      </c>
      <c r="V23" t="s">
        <v>54</v>
      </c>
    </row>
    <row r="24" spans="1:22" x14ac:dyDescent="0.25">
      <c r="Q24" s="6" t="s">
        <v>53</v>
      </c>
      <c r="R24" s="4">
        <f>R23/U23</f>
        <v>0.27783460101010099</v>
      </c>
      <c r="S24" s="3">
        <f>S23/U23</f>
        <v>0.67886010101010119</v>
      </c>
    </row>
  </sheetData>
  <conditionalFormatting sqref="P2:P19">
    <cfRule type="cellIs" dxfId="1" priority="3" operator="lessThanOrEqual">
      <formula>3</formula>
    </cfRule>
    <cfRule type="cellIs" dxfId="0" priority="4" operator="lessThanOrEqual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df_IMM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Simone Miele</cp:lastModifiedBy>
  <dcterms:created xsi:type="dcterms:W3CDTF">2025-05-28T13:13:46Z</dcterms:created>
  <dcterms:modified xsi:type="dcterms:W3CDTF">2025-05-28T14:21:29Z</dcterms:modified>
</cp:coreProperties>
</file>